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655" windowHeight="7725" activeTab="0"/>
  </bookViews>
  <sheets>
    <sheet name="Oferta" sheetId="1" r:id="rId1"/>
  </sheets>
  <definedNames/>
  <calcPr fullCalcOnLoad="1"/>
</workbook>
</file>

<file path=xl/sharedStrings.xml><?xml version="1.0" encoding="utf-8"?>
<sst xmlns="http://schemas.openxmlformats.org/spreadsheetml/2006/main" count="78" uniqueCount="60">
  <si>
    <t>Lp.</t>
  </si>
  <si>
    <t>Podstawa</t>
  </si>
  <si>
    <t>Opis robót</t>
  </si>
  <si>
    <t>Jednostka</t>
  </si>
  <si>
    <t>Obmiar</t>
  </si>
  <si>
    <t>Cena jedn.</t>
  </si>
  <si>
    <t>Wartość</t>
  </si>
  <si>
    <t>1</t>
  </si>
  <si>
    <t>2</t>
  </si>
  <si>
    <t>3</t>
  </si>
  <si>
    <t>4</t>
  </si>
  <si>
    <t>5</t>
  </si>
  <si>
    <t>6</t>
  </si>
  <si>
    <t>7</t>
  </si>
  <si>
    <t>ROBOTY PRZYGOTOWAWCZE I ROZBIÓRKOWE</t>
  </si>
  <si>
    <t>KNR-W 2-01 0113-03</t>
  </si>
  <si>
    <t>Roboty pomiarowe przy liniowych robotach ziemnych - trasa dróg w terenie równinnym</t>
  </si>
  <si>
    <t>km</t>
  </si>
  <si>
    <t>KNR AT-03 0102-03</t>
  </si>
  <si>
    <t>Roboty remontowe - frezowanie nawierzchni bitumicznej o gr. 7 cm z wywozem materiału z rozbiórki na odl. do 1 km</t>
  </si>
  <si>
    <t>m2</t>
  </si>
  <si>
    <t>RAZEM 1 ROBOTY PRZYGOTOWAWCZE I ROZBIÓRKOWE</t>
  </si>
  <si>
    <t>ROBOTY BUDOWLANE</t>
  </si>
  <si>
    <t>KNNR 6 1005-05</t>
  </si>
  <si>
    <t>Oczyszczenie mechaniczne nawierzchni drogowych z betonu, kostki</t>
  </si>
  <si>
    <t>KNNR 6 1005-07</t>
  </si>
  <si>
    <t>Skropienie asfaltem nawierzchni drogowych</t>
  </si>
  <si>
    <t>KNNR 6 0108-02
analogia</t>
  </si>
  <si>
    <t>Wyrównanie istniejącej podbudowy mieszanką mineralno-bitumiczną asfaltową mechaniczne</t>
  </si>
  <si>
    <t>t</t>
  </si>
  <si>
    <t>KNR AT-03 0202-02</t>
  </si>
  <si>
    <t>Mechaniczne oczyszczenie i skropienie emulsją asfaltową na zimno podbudowy lub nawierzchni betonowej/bitumicznej; zużycie emulsji 0,5 kg/m2</t>
  </si>
  <si>
    <t>KNR 9-11 0101-01
analogia</t>
  </si>
  <si>
    <t>Wzmacnianie podłoża gruntowego geosiatkami i geowłókninami - Analogia: Ułożenie siatki z włókna 
szklanego o wytrzymałości na rozciąganie 120 kN/m</t>
  </si>
  <si>
    <t>8</t>
  </si>
  <si>
    <t>KNR 2-31 0310-05 0310-06</t>
  </si>
  <si>
    <t>Nawierzchnia z mieszanek mineralno-bitumicznych grysowych - warstwa ścieralna asfaltowa - grubość po zagęszczeniu 5 cm</t>
  </si>
  <si>
    <t>9</t>
  </si>
  <si>
    <t>KNNR 6 1305-02 z.o.2.7. 9902-01 
analogia</t>
  </si>
  <si>
    <t>Regulacja pionowa studzienek dla urządzeń podziemnych przy objętości betonu w jednym miejscu od 0.1 do 0.2 m3 - WRAZ Z WYMIANĄ WŁAZU NA WŁAZ TYPU PŁYWAJĄCEGO</t>
  </si>
  <si>
    <t>m3</t>
  </si>
  <si>
    <t>RAZEM 2 ROBOTY BUDOWLANE</t>
  </si>
  <si>
    <t>TRANSPORT</t>
  </si>
  <si>
    <t>10</t>
  </si>
  <si>
    <t>KNR 2-31 1501-02</t>
  </si>
  <si>
    <t>Transport mieszanki mineralno-bitumicznej z wytwórni do miejsca wbudowania na odległość do 0.5 km środkami transportu o ładowności ponad 5.0 do 10.0 t</t>
  </si>
  <si>
    <t>11</t>
  </si>
  <si>
    <t>KNR 2-31 1502-02</t>
  </si>
  <si>
    <t>Dodatek za transport mieszanki mineralno-bitumicznej z wytwórni do miejsca wbudowania na odległość powyżej 0.5 km środkami transportu o ładowności ponad 5.0 do 10.0 t - za każde 0.5 km</t>
  </si>
  <si>
    <t>12</t>
  </si>
  <si>
    <t>KNKRB 1 0203-04</t>
  </si>
  <si>
    <t>Przewiezienie urobku kat. I-II po drogach utwardzonych</t>
  </si>
  <si>
    <t>RAZEM 3 TRANSPORT</t>
  </si>
  <si>
    <t>RAZEM kosztorys netto:</t>
  </si>
  <si>
    <t>RAZEM kosztorys brutto:</t>
  </si>
  <si>
    <t>VAT 23%:</t>
  </si>
  <si>
    <t xml:space="preserve">TABELA ELEMENTÓW ROZLICZENIOWYCH </t>
  </si>
  <si>
    <t>zał. do Formularza ofertowego</t>
  </si>
  <si>
    <t xml:space="preserve">
..............................................................                                                                                  ……………………………………………………………..
          Miejscowość i data                                                                                                                               pieczęć i podpis/y osoby/ób 
                                                                                                                                                                                  upoważnionej/ych
                                                                                                                                                                       do  reprezentowania Wykonawcy
</t>
  </si>
  <si>
    <t>AG.2111.2.2022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</si>
</sst>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(\$#,##0_);\(\$#,##0\)"/>
    <numFmt numFmtId="167" formatCode="_(\$#,##0_);[Red]\(\$#,##0\)"/>
    <numFmt numFmtId="168" formatCode="_(\$#,##0.00_);\(\$#,##0.00\)"/>
    <numFmt numFmtId="169" formatCode="_(\$#,##0.00_);[Red]\(\$#,##0.00\)"/>
    <numFmt numFmtId="170" formatCode="_(* #,##0_);_(* \(#,##0\);_(* &quot;-&quot;_);_(@_)"/>
    <numFmt numFmtId="171" formatCode="_(&quot;$&quot;* #,##0_);_(&quot;$&quot;* \(#,##0\);_(&quot;$&quot;* &quot;-&quot;_);_(@_)"/>
    <numFmt numFmtId="172" formatCode="_(* #,##0.00_);_(* \(#,##0.00\);_(* &quot;-&quot;??_);_(@_)"/>
    <numFmt numFmtId="173" formatCode="_(&quot;$&quot;* #,##0.00_);_(&quot;$&quot;* \(#,##0.00\);_(&quot;$&quot;* &quot;-&quot;??_);_(@_)"/>
    <numFmt numFmtId="174" formatCode="#\ ###\ ###\ ##0.00"/>
    <numFmt numFmtId="175" formatCode="#\ ###\ ###\ ##0.000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</numFmts>
  <fonts count="46">
    <font>
      <sz val="11"/>
      <color theme="1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"/>
      <color indexed="9"/>
      <name val="Century Gothic"/>
      <family val="2"/>
    </font>
    <font>
      <b/>
      <sz val="11"/>
      <color indexed="8"/>
      <name val="Century Gothic"/>
      <family val="2"/>
    </font>
    <font>
      <sz val="11"/>
      <color indexed="8"/>
      <name val="Century Gothic"/>
      <family val="2"/>
    </font>
    <font>
      <b/>
      <sz val="20"/>
      <name val="Calibri"/>
      <family val="2"/>
    </font>
    <font>
      <i/>
      <sz val="8"/>
      <color indexed="8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theme="0"/>
      <name val="Century Gothic"/>
      <family val="2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  <font>
      <i/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25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42" fillId="21" borderId="10" xfId="0" applyFont="1" applyFill="1" applyBorder="1" applyAlignment="1" applyProtection="1">
      <alignment horizontal="center" vertical="center" wrapText="1"/>
      <protection/>
    </xf>
    <xf numFmtId="174" fontId="43" fillId="12" borderId="10" xfId="0" applyNumberFormat="1" applyFont="1" applyFill="1" applyBorder="1" applyAlignment="1" applyProtection="1">
      <alignment vertical="center" wrapText="1"/>
      <protection/>
    </xf>
    <xf numFmtId="0" fontId="44" fillId="0" borderId="10" xfId="0" applyFont="1" applyBorder="1" applyAlignment="1" applyProtection="1">
      <alignment vertical="center" wrapText="1"/>
      <protection/>
    </xf>
    <xf numFmtId="175" fontId="44" fillId="0" borderId="10" xfId="0" applyNumberFormat="1" applyFont="1" applyBorder="1" applyAlignment="1" applyProtection="1">
      <alignment vertical="center" wrapText="1"/>
      <protection/>
    </xf>
    <xf numFmtId="174" fontId="44" fillId="0" borderId="10" xfId="0" applyNumberFormat="1" applyFont="1" applyBorder="1" applyAlignment="1" applyProtection="1">
      <alignment vertical="center" wrapText="1"/>
      <protection/>
    </xf>
    <xf numFmtId="174" fontId="43" fillId="6" borderId="10" xfId="0" applyNumberFormat="1" applyFont="1" applyFill="1" applyBorder="1" applyAlignment="1" applyProtection="1">
      <alignment vertical="center" wrapText="1"/>
      <protection/>
    </xf>
    <xf numFmtId="0" fontId="42" fillId="21" borderId="11" xfId="0" applyFont="1" applyFill="1" applyBorder="1" applyAlignment="1" applyProtection="1">
      <alignment horizontal="center" vertical="center" wrapText="1"/>
      <protection/>
    </xf>
    <xf numFmtId="0" fontId="42" fillId="21" borderId="12" xfId="0" applyFont="1" applyFill="1" applyBorder="1" applyAlignment="1" applyProtection="1">
      <alignment horizontal="center" vertical="center" wrapText="1"/>
      <protection/>
    </xf>
    <xf numFmtId="0" fontId="42" fillId="21" borderId="13" xfId="0" applyFont="1" applyFill="1" applyBorder="1" applyAlignment="1" applyProtection="1">
      <alignment horizontal="center" vertical="center" wrapText="1"/>
      <protection/>
    </xf>
    <xf numFmtId="0" fontId="42" fillId="21" borderId="14" xfId="0" applyFont="1" applyFill="1" applyBorder="1" applyAlignment="1" applyProtection="1">
      <alignment horizontal="center" vertical="center" wrapText="1"/>
      <protection/>
    </xf>
    <xf numFmtId="0" fontId="42" fillId="21" borderId="15" xfId="0" applyFont="1" applyFill="1" applyBorder="1" applyAlignment="1" applyProtection="1">
      <alignment horizontal="center" vertical="center" wrapText="1"/>
      <protection/>
    </xf>
    <xf numFmtId="174" fontId="43" fillId="12" borderId="14" xfId="0" applyNumberFormat="1" applyFont="1" applyFill="1" applyBorder="1" applyAlignment="1" applyProtection="1">
      <alignment vertical="center" wrapText="1"/>
      <protection/>
    </xf>
    <xf numFmtId="174" fontId="43" fillId="12" borderId="15" xfId="0" applyNumberFormat="1" applyFont="1" applyFill="1" applyBorder="1" applyAlignment="1" applyProtection="1">
      <alignment vertical="center" wrapText="1"/>
      <protection/>
    </xf>
    <xf numFmtId="0" fontId="44" fillId="0" borderId="14" xfId="0" applyFont="1" applyBorder="1" applyAlignment="1" applyProtection="1">
      <alignment vertical="center" wrapText="1"/>
      <protection/>
    </xf>
    <xf numFmtId="174" fontId="44" fillId="0" borderId="15" xfId="0" applyNumberFormat="1" applyFont="1" applyBorder="1" applyAlignment="1" applyProtection="1">
      <alignment vertical="center" wrapText="1"/>
      <protection/>
    </xf>
    <xf numFmtId="174" fontId="43" fillId="6" borderId="14" xfId="0" applyNumberFormat="1" applyFont="1" applyFill="1" applyBorder="1" applyAlignment="1" applyProtection="1">
      <alignment vertical="center" wrapText="1"/>
      <protection/>
    </xf>
    <xf numFmtId="174" fontId="43" fillId="6" borderId="15" xfId="0" applyNumberFormat="1" applyFont="1" applyFill="1" applyBorder="1" applyAlignment="1" applyProtection="1">
      <alignment vertical="center" wrapText="1"/>
      <protection/>
    </xf>
    <xf numFmtId="174" fontId="43" fillId="6" borderId="16" xfId="0" applyNumberFormat="1" applyFont="1" applyFill="1" applyBorder="1" applyAlignment="1" applyProtection="1">
      <alignment vertical="center" wrapText="1"/>
      <protection/>
    </xf>
    <xf numFmtId="174" fontId="43" fillId="6" borderId="17" xfId="0" applyNumberFormat="1" applyFont="1" applyFill="1" applyBorder="1" applyAlignment="1" applyProtection="1">
      <alignment vertical="center" wrapText="1"/>
      <protection/>
    </xf>
    <xf numFmtId="174" fontId="43" fillId="6" borderId="18" xfId="0" applyNumberFormat="1" applyFont="1" applyFill="1" applyBorder="1" applyAlignment="1" applyProtection="1">
      <alignment vertical="center" wrapText="1"/>
      <protection/>
    </xf>
    <xf numFmtId="0" fontId="45" fillId="0" borderId="0" xfId="0" applyFont="1" applyAlignment="1">
      <alignment/>
    </xf>
    <xf numFmtId="0" fontId="23" fillId="32" borderId="19" xfId="60" applyFont="1" applyBorder="1" applyAlignment="1">
      <alignment horizontal="center" vertical="center"/>
    </xf>
    <xf numFmtId="0" fontId="41" fillId="32" borderId="20" xfId="60" applyBorder="1" applyAlignment="1">
      <alignment horizontal="center" vertical="center"/>
    </xf>
    <xf numFmtId="0" fontId="41" fillId="32" borderId="21" xfId="60" applyBorder="1" applyAlignment="1">
      <alignment horizontal="center" vertical="center"/>
    </xf>
    <xf numFmtId="0" fontId="26" fillId="0" borderId="22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G28"/>
  <sheetViews>
    <sheetView tabSelected="1" zoomScalePageLayoutView="0" workbookViewId="0" topLeftCell="A16">
      <selection activeCell="A1" sqref="A1:G28"/>
    </sheetView>
  </sheetViews>
  <sheetFormatPr defaultColWidth="9.140625" defaultRowHeight="15"/>
  <cols>
    <col min="1" max="1" width="14.28125" style="0" customWidth="1"/>
    <col min="2" max="2" width="28.57421875" style="0" customWidth="1"/>
    <col min="3" max="3" width="57.140625" style="0" customWidth="1"/>
    <col min="4" max="7" width="14.28125" style="0" customWidth="1"/>
  </cols>
  <sheetData>
    <row r="1" spans="1:7" ht="15.75" thickBot="1">
      <c r="A1" s="21" t="s">
        <v>59</v>
      </c>
      <c r="F1" s="25" t="s">
        <v>57</v>
      </c>
      <c r="G1" s="25"/>
    </row>
    <row r="2" spans="1:7" ht="38.25" customHeight="1" thickBot="1">
      <c r="A2" s="22" t="s">
        <v>56</v>
      </c>
      <c r="B2" s="23"/>
      <c r="C2" s="23"/>
      <c r="D2" s="23"/>
      <c r="E2" s="23"/>
      <c r="F2" s="23"/>
      <c r="G2" s="24"/>
    </row>
    <row r="3" spans="1:7" ht="15">
      <c r="A3" s="8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9" t="s">
        <v>6</v>
      </c>
    </row>
    <row r="4" spans="1:7" ht="15">
      <c r="A4" s="10" t="s">
        <v>7</v>
      </c>
      <c r="B4" s="1" t="s">
        <v>8</v>
      </c>
      <c r="C4" s="1" t="s">
        <v>9</v>
      </c>
      <c r="D4" s="1" t="s">
        <v>10</v>
      </c>
      <c r="E4" s="1" t="s">
        <v>11</v>
      </c>
      <c r="F4" s="1" t="s">
        <v>12</v>
      </c>
      <c r="G4" s="11" t="s">
        <v>13</v>
      </c>
    </row>
    <row r="5" spans="1:7" ht="15">
      <c r="A5" s="12" t="s">
        <v>7</v>
      </c>
      <c r="B5" s="2"/>
      <c r="C5" s="2" t="s">
        <v>14</v>
      </c>
      <c r="D5" s="2"/>
      <c r="E5" s="2"/>
      <c r="F5" s="2"/>
      <c r="G5" s="13"/>
    </row>
    <row r="6" spans="1:7" ht="33">
      <c r="A6" s="14" t="s">
        <v>7</v>
      </c>
      <c r="B6" s="3" t="s">
        <v>15</v>
      </c>
      <c r="C6" s="3" t="s">
        <v>16</v>
      </c>
      <c r="D6" s="3" t="s">
        <v>17</v>
      </c>
      <c r="E6" s="4">
        <v>0.069</v>
      </c>
      <c r="F6" s="5"/>
      <c r="G6" s="15">
        <f>ROUND(E6*F6,2)</f>
        <v>0</v>
      </c>
    </row>
    <row r="7" spans="1:7" ht="49.5">
      <c r="A7" s="14" t="s">
        <v>8</v>
      </c>
      <c r="B7" s="3" t="s">
        <v>18</v>
      </c>
      <c r="C7" s="3" t="s">
        <v>19</v>
      </c>
      <c r="D7" s="3" t="s">
        <v>20</v>
      </c>
      <c r="E7" s="4">
        <v>621</v>
      </c>
      <c r="F7" s="5"/>
      <c r="G7" s="15">
        <f>ROUND(E7*F7,2)</f>
        <v>0</v>
      </c>
    </row>
    <row r="8" spans="1:7" ht="28.5">
      <c r="A8" s="16"/>
      <c r="B8" s="6"/>
      <c r="C8" s="6" t="s">
        <v>21</v>
      </c>
      <c r="D8" s="6"/>
      <c r="E8" s="6"/>
      <c r="F8" s="6"/>
      <c r="G8" s="17">
        <f>SUM(G6:G7)</f>
        <v>0</v>
      </c>
    </row>
    <row r="9" spans="1:7" ht="15">
      <c r="A9" s="12" t="s">
        <v>8</v>
      </c>
      <c r="B9" s="2"/>
      <c r="C9" s="2" t="s">
        <v>22</v>
      </c>
      <c r="D9" s="2"/>
      <c r="E9" s="2"/>
      <c r="F9" s="2"/>
      <c r="G9" s="13"/>
    </row>
    <row r="10" spans="1:7" ht="33">
      <c r="A10" s="14" t="s">
        <v>9</v>
      </c>
      <c r="B10" s="3" t="s">
        <v>23</v>
      </c>
      <c r="C10" s="3" t="s">
        <v>24</v>
      </c>
      <c r="D10" s="3" t="s">
        <v>20</v>
      </c>
      <c r="E10" s="4">
        <v>621</v>
      </c>
      <c r="F10" s="5"/>
      <c r="G10" s="15">
        <f aca="true" t="shared" si="0" ref="G10:G16">ROUND(E10*F10,2)</f>
        <v>0</v>
      </c>
    </row>
    <row r="11" spans="1:7" ht="16.5">
      <c r="A11" s="14" t="s">
        <v>10</v>
      </c>
      <c r="B11" s="3" t="s">
        <v>25</v>
      </c>
      <c r="C11" s="3" t="s">
        <v>26</v>
      </c>
      <c r="D11" s="3" t="s">
        <v>20</v>
      </c>
      <c r="E11" s="4">
        <v>621</v>
      </c>
      <c r="F11" s="5"/>
      <c r="G11" s="15">
        <f t="shared" si="0"/>
        <v>0</v>
      </c>
    </row>
    <row r="12" spans="1:7" ht="33">
      <c r="A12" s="14" t="s">
        <v>11</v>
      </c>
      <c r="B12" s="3" t="s">
        <v>27</v>
      </c>
      <c r="C12" s="3" t="s">
        <v>28</v>
      </c>
      <c r="D12" s="3" t="s">
        <v>29</v>
      </c>
      <c r="E12" s="4">
        <v>46.575</v>
      </c>
      <c r="F12" s="5"/>
      <c r="G12" s="15">
        <f t="shared" si="0"/>
        <v>0</v>
      </c>
    </row>
    <row r="13" spans="1:7" ht="49.5">
      <c r="A13" s="14" t="s">
        <v>12</v>
      </c>
      <c r="B13" s="3" t="s">
        <v>30</v>
      </c>
      <c r="C13" s="3" t="s">
        <v>31</v>
      </c>
      <c r="D13" s="3" t="s">
        <v>20</v>
      </c>
      <c r="E13" s="4">
        <v>621</v>
      </c>
      <c r="F13" s="5"/>
      <c r="G13" s="15">
        <f t="shared" si="0"/>
        <v>0</v>
      </c>
    </row>
    <row r="14" spans="1:7" ht="66">
      <c r="A14" s="14" t="s">
        <v>13</v>
      </c>
      <c r="B14" s="3" t="s">
        <v>32</v>
      </c>
      <c r="C14" s="3" t="s">
        <v>33</v>
      </c>
      <c r="D14" s="3" t="s">
        <v>20</v>
      </c>
      <c r="E14" s="4">
        <v>621</v>
      </c>
      <c r="F14" s="5"/>
      <c r="G14" s="15">
        <f t="shared" si="0"/>
        <v>0</v>
      </c>
    </row>
    <row r="15" spans="1:7" ht="49.5">
      <c r="A15" s="14" t="s">
        <v>34</v>
      </c>
      <c r="B15" s="3" t="s">
        <v>35</v>
      </c>
      <c r="C15" s="3" t="s">
        <v>36</v>
      </c>
      <c r="D15" s="3" t="s">
        <v>20</v>
      </c>
      <c r="E15" s="4">
        <v>621</v>
      </c>
      <c r="F15" s="5"/>
      <c r="G15" s="15">
        <f t="shared" si="0"/>
        <v>0</v>
      </c>
    </row>
    <row r="16" spans="1:7" ht="66">
      <c r="A16" s="14" t="s">
        <v>37</v>
      </c>
      <c r="B16" s="3" t="s">
        <v>38</v>
      </c>
      <c r="C16" s="3" t="s">
        <v>39</v>
      </c>
      <c r="D16" s="3" t="s">
        <v>40</v>
      </c>
      <c r="E16" s="4">
        <v>1</v>
      </c>
      <c r="F16" s="5"/>
      <c r="G16" s="15">
        <f t="shared" si="0"/>
        <v>0</v>
      </c>
    </row>
    <row r="17" spans="1:7" ht="15">
      <c r="A17" s="16"/>
      <c r="B17" s="6"/>
      <c r="C17" s="6" t="s">
        <v>41</v>
      </c>
      <c r="D17" s="6"/>
      <c r="E17" s="6"/>
      <c r="F17" s="6"/>
      <c r="G17" s="17">
        <f>SUM(G10:G16)</f>
        <v>0</v>
      </c>
    </row>
    <row r="18" spans="1:7" ht="15">
      <c r="A18" s="12" t="s">
        <v>9</v>
      </c>
      <c r="B18" s="2"/>
      <c r="C18" s="2" t="s">
        <v>42</v>
      </c>
      <c r="D18" s="2"/>
      <c r="E18" s="2"/>
      <c r="F18" s="2"/>
      <c r="G18" s="13"/>
    </row>
    <row r="19" spans="1:7" ht="66">
      <c r="A19" s="14" t="s">
        <v>43</v>
      </c>
      <c r="B19" s="3" t="s">
        <v>44</v>
      </c>
      <c r="C19" s="3" t="s">
        <v>45</v>
      </c>
      <c r="D19" s="3" t="s">
        <v>29</v>
      </c>
      <c r="E19" s="4">
        <v>111</v>
      </c>
      <c r="F19" s="5"/>
      <c r="G19" s="15">
        <f>ROUND(E19*F19,2)</f>
        <v>0</v>
      </c>
    </row>
    <row r="20" spans="1:7" ht="66">
      <c r="A20" s="14" t="s">
        <v>46</v>
      </c>
      <c r="B20" s="3" t="s">
        <v>47</v>
      </c>
      <c r="C20" s="3" t="s">
        <v>48</v>
      </c>
      <c r="D20" s="3" t="s">
        <v>29</v>
      </c>
      <c r="E20" s="4">
        <v>111</v>
      </c>
      <c r="F20" s="5"/>
      <c r="G20" s="15">
        <f>ROUND(E20*F20,2)</f>
        <v>0</v>
      </c>
    </row>
    <row r="21" spans="1:7" ht="33">
      <c r="A21" s="14" t="s">
        <v>49</v>
      </c>
      <c r="B21" s="3" t="s">
        <v>50</v>
      </c>
      <c r="C21" s="3" t="s">
        <v>51</v>
      </c>
      <c r="D21" s="3" t="s">
        <v>40</v>
      </c>
      <c r="E21" s="4">
        <v>43.47</v>
      </c>
      <c r="F21" s="5"/>
      <c r="G21" s="15">
        <f>ROUND(E21*F21,2)</f>
        <v>0</v>
      </c>
    </row>
    <row r="22" spans="1:7" ht="15">
      <c r="A22" s="16"/>
      <c r="B22" s="6"/>
      <c r="C22" s="6" t="s">
        <v>52</v>
      </c>
      <c r="D22" s="6"/>
      <c r="E22" s="6"/>
      <c r="F22" s="6"/>
      <c r="G22" s="17">
        <f>SUM(G19:G21)</f>
        <v>0</v>
      </c>
    </row>
    <row r="23" spans="1:7" ht="15">
      <c r="A23" s="16"/>
      <c r="B23" s="6"/>
      <c r="C23" s="6" t="s">
        <v>53</v>
      </c>
      <c r="D23" s="6"/>
      <c r="E23" s="6"/>
      <c r="F23" s="6"/>
      <c r="G23" s="17">
        <f>G8+G17+G22</f>
        <v>0</v>
      </c>
    </row>
    <row r="24" spans="1:7" ht="15">
      <c r="A24" s="16"/>
      <c r="B24" s="6"/>
      <c r="C24" s="6" t="s">
        <v>55</v>
      </c>
      <c r="D24" s="6"/>
      <c r="E24" s="6"/>
      <c r="F24" s="6"/>
      <c r="G24" s="17">
        <f>G23*0.23</f>
        <v>0</v>
      </c>
    </row>
    <row r="25" spans="1:7" ht="15.75" thickBot="1">
      <c r="A25" s="18"/>
      <c r="B25" s="19"/>
      <c r="C25" s="19" t="s">
        <v>54</v>
      </c>
      <c r="D25" s="19"/>
      <c r="E25" s="19"/>
      <c r="F25" s="19"/>
      <c r="G25" s="20">
        <f>G23+G24</f>
        <v>0</v>
      </c>
    </row>
    <row r="28" spans="1:7" ht="187.5" customHeight="1">
      <c r="A28" s="26" t="s">
        <v>58</v>
      </c>
      <c r="B28" s="27"/>
      <c r="C28" s="27"/>
      <c r="D28" s="27"/>
      <c r="E28" s="27"/>
      <c r="F28" s="27"/>
      <c r="G28" s="27"/>
    </row>
  </sheetData>
  <sheetProtection/>
  <mergeCells count="3">
    <mergeCell ref="A2:G2"/>
    <mergeCell ref="F1:G1"/>
    <mergeCell ref="A28:G28"/>
  </mergeCells>
  <printOptions/>
  <pageMargins left="0.984251968503937" right="0.984251968503937" top="0.984251968503937" bottom="0.984251968503937" header="0.5118110236220472" footer="0.5118110236220472"/>
  <pageSetup errors="blank" fitToHeight="0" fitToWidth="1" horizontalDpi="600" verticalDpi="600" orientation="landscape" paperSize="9" scale="78" r:id="rId1"/>
  <ignoredErrors>
    <ignoredError sqref="A3:G5 A8:G9 A6:E6 G6 A7:E7 G7 A17:G18 A10:E10 G10 A11:E11 G11 A12:E12 G12 A13:E13 G13 A14:E14 G14 A15:E15 G15 A16:E16 G16 A22:G22 A19:E19 G19 A20:E20 G20 A21:E21 G21 A23:B23 D23:G2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Renata Fryszkowska</cp:lastModifiedBy>
  <cp:lastPrinted>2022-08-31T13:02:24Z</cp:lastPrinted>
  <dcterms:created xsi:type="dcterms:W3CDTF">2022-06-29T23:47:09Z</dcterms:created>
  <dcterms:modified xsi:type="dcterms:W3CDTF">2022-08-31T13:02:28Z</dcterms:modified>
  <cp:category/>
  <cp:version/>
  <cp:contentType/>
  <cp:contentStatus/>
</cp:coreProperties>
</file>